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4 NİSAN\"/>
    </mc:Choice>
  </mc:AlternateContent>
  <xr:revisionPtr revIDLastSave="0" documentId="8_{2977DFDC-674A-4B72-9D97-77E2573D44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F13" i="1"/>
  <c r="F12" i="1"/>
  <c r="F11" i="1"/>
  <c r="F10" i="1"/>
  <c r="G19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<sst xmlns="http://schemas.openxmlformats.org/spreadsheetml/2006/main" count="64" uniqueCount="48">
  <si>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</si>
  <si>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</si>
  <si>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</si>
  <si>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</si>
  <si>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</si>
  <si>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</si>
  <si>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</si>
  <si>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</si>
  <si>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</si>
  <si>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</si>
  <si>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</si>
  <si>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</si>
  <si>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</si>
  <si>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</si>
  <si>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</si>
  <si>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</si>
  <si>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</si>
  <si>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</si>
  <si>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</si>
  <si>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</si>
  <si>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</si>
  <si>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</si>
  <si>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</si>
  <si>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</si>
  <si>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</si>
  <si>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</si>
  <si>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</si>
  <si>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</si>
  <si>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</si>
  <si>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</si>
  <si>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</si>
  <si>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</si>
  <si>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</si>
  <si>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:MUSTAFA KARTAL</t>
  </si>
  <si>
    <t>MEHMET KANAT</t>
  </si>
  <si>
    <t>EGE SEFERİ</t>
  </si>
  <si>
    <t>09,04,2022</t>
  </si>
  <si>
    <t>MUSTAFA KARTAL</t>
  </si>
  <si>
    <t>KIZILTUĞ SAC</t>
  </si>
  <si>
    <t>OĞUZ TİCARET</t>
  </si>
  <si>
    <t>MEHMET KALENDER</t>
  </si>
  <si>
    <t>SALİHLİ PANEL</t>
  </si>
  <si>
    <t>OBA PROFİL</t>
  </si>
  <si>
    <t>KARACAN BORU</t>
  </si>
  <si>
    <t>FERİT AHMET RODOS</t>
  </si>
  <si>
    <t>MUSTAFA HASAN YUVALI</t>
  </si>
  <si>
    <t>MEHMET GÜLHAN</t>
  </si>
  <si>
    <t>HAVALE/VİSA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</si>
</sst>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 topLeftCell="A10" activePane="bottomLeft"/>
      <selection activeCell="K33" sqref="K33"/>
      <selection pane="bottomLeft" activeCell="C23" sqref="C23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3" t="s">
        <v>35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47</v>
      </c>
      <c r="I3" s="4" t="s">
        <v>9</v>
      </c>
      <c r="J3" s="55"/>
    </row>
    <row r="4" spans="1:11" ht="18.75" x14ac:dyDescent="0.3">
      <c r="A4" s="7" t="s">
        <v>34</v>
      </c>
      <c r="B4" s="50" t="s">
        <v>36</v>
      </c>
      <c r="C4" s="8"/>
      <c r="D4" s="9">
        <v>5275</v>
      </c>
      <c r="E4" s="6"/>
      <c r="F4" s="72" t="str">
        <f t="shared" ref="F4:F13" si="0">A4</f>
        <v>MEHMET KANAT</v>
      </c>
      <c r="G4" s="15"/>
      <c r="H4" s="11">
        <v>4385</v>
      </c>
      <c r="I4" s="57">
        <f>D4-G4-H4</f>
        <v>890</v>
      </c>
      <c r="J4" s="70"/>
      <c r="K4" s="69"/>
    </row>
    <row r="5" spans="1:11" ht="18.75" x14ac:dyDescent="0.3">
      <c r="A5" s="7" t="s">
        <v>38</v>
      </c>
      <c r="B5" s="50" t="s">
        <v>36</v>
      </c>
      <c r="C5" s="8"/>
      <c r="D5" s="9">
        <v>780</v>
      </c>
      <c r="E5" s="6"/>
      <c r="F5" s="72" t="str">
        <f t="shared" si="0"/>
        <v>KIZILTUĞ SAC</v>
      </c>
      <c r="G5" s="15"/>
      <c r="H5" s="11"/>
      <c r="I5" s="57">
        <f>D5-G5-H5</f>
        <v>780</v>
      </c>
      <c r="J5" s="73"/>
      <c r="K5" s="69"/>
    </row>
    <row r="6" spans="1:11" ht="18.75" x14ac:dyDescent="0.3">
      <c r="A6" s="7" t="s">
        <v>39</v>
      </c>
      <c r="B6" s="50" t="s">
        <v>36</v>
      </c>
      <c r="C6" s="8"/>
      <c r="D6" s="9">
        <v>20000</v>
      </c>
      <c r="E6" s="6"/>
      <c r="F6" s="72" t="str">
        <f t="shared" si="0"/>
        <v>OĞUZ TİCARET</v>
      </c>
      <c r="G6" s="15"/>
      <c r="H6" s="11">
        <v>20000</v>
      </c>
      <c r="I6" s="57">
        <f>D6-G6-H6</f>
        <v>0</v>
      </c>
      <c r="J6" s="74"/>
      <c r="K6" s="69"/>
    </row>
    <row r="7" spans="1:11" ht="18.75" x14ac:dyDescent="0.3">
      <c r="A7" s="7" t="s">
        <v>40</v>
      </c>
      <c r="B7" s="50" t="s">
        <v>36</v>
      </c>
      <c r="C7" s="8"/>
      <c r="D7" s="9">
        <v>18100</v>
      </c>
      <c r="E7" s="6"/>
      <c r="F7" s="72" t="str">
        <f t="shared" si="0"/>
        <v>MEHMET KALENDER</v>
      </c>
      <c r="G7" s="15"/>
      <c r="H7" s="11">
        <v>14000</v>
      </c>
      <c r="I7" s="57">
        <f t="shared" ref="I7:I13" si="1">D7-G7-H7</f>
        <v>4100</v>
      </c>
      <c r="J7" s="73"/>
      <c r="K7" s="69"/>
    </row>
    <row r="8" spans="1:11" ht="18.75" x14ac:dyDescent="0.3">
      <c r="A8" s="7" t="s">
        <v>41</v>
      </c>
      <c r="B8" s="50" t="s">
        <v>36</v>
      </c>
      <c r="C8" s="8"/>
      <c r="D8" s="9">
        <v>1500</v>
      </c>
      <c r="E8" s="6"/>
      <c r="F8" s="72" t="str">
        <f t="shared" si="0"/>
        <v>SALİHLİ PANEL</v>
      </c>
      <c r="G8" s="15">
        <v>1500</v>
      </c>
      <c r="H8" s="11"/>
      <c r="I8" s="57">
        <f t="shared" si="1"/>
        <v>0</v>
      </c>
      <c r="J8" s="71"/>
      <c r="K8" s="69"/>
    </row>
    <row r="9" spans="1:11" ht="18.75" x14ac:dyDescent="0.3">
      <c r="A9" s="7" t="s">
        <v>42</v>
      </c>
      <c r="B9" s="50" t="s">
        <v>36</v>
      </c>
      <c r="C9" s="8"/>
      <c r="D9" s="9">
        <v>2802.5</v>
      </c>
      <c r="E9" s="6"/>
      <c r="F9" s="72" t="str">
        <f t="shared" si="0"/>
        <v>OBA PROFİL</v>
      </c>
      <c r="G9" s="15"/>
      <c r="H9" s="11"/>
      <c r="I9" s="57">
        <f t="shared" si="1"/>
        <v>2802.5</v>
      </c>
      <c r="J9" s="70"/>
      <c r="K9" s="69"/>
    </row>
    <row r="10" spans="1:11" ht="18.75" x14ac:dyDescent="0.3">
      <c r="A10" s="7" t="s">
        <v>43</v>
      </c>
      <c r="B10" s="50" t="s">
        <v>36</v>
      </c>
      <c r="C10" s="8"/>
      <c r="D10" s="9">
        <v>9655</v>
      </c>
      <c r="E10" s="6"/>
      <c r="F10" s="72" t="str">
        <f t="shared" si="0"/>
        <v>KARACAN BORU</v>
      </c>
      <c r="G10" s="10">
        <v>9660</v>
      </c>
      <c r="H10" s="11"/>
      <c r="I10" s="57">
        <f t="shared" si="1"/>
        <v>-5</v>
      </c>
      <c r="J10" s="52"/>
    </row>
    <row r="11" spans="1:11" ht="18.75" x14ac:dyDescent="0.3">
      <c r="A11" s="7" t="s">
        <v>44</v>
      </c>
      <c r="B11" s="50" t="s">
        <v>36</v>
      </c>
      <c r="C11" s="8"/>
      <c r="D11" s="9">
        <v>9180</v>
      </c>
      <c r="E11" s="6"/>
      <c r="F11" s="72" t="str">
        <f t="shared" si="0"/>
        <v>FERİT AHMET RODOS</v>
      </c>
      <c r="G11" s="10">
        <v>10400</v>
      </c>
      <c r="H11" s="11"/>
      <c r="I11" s="57">
        <f t="shared" si="1"/>
        <v>-1220</v>
      </c>
      <c r="J11" s="54"/>
    </row>
    <row r="12" spans="1:11" ht="18.75" x14ac:dyDescent="0.3">
      <c r="A12" s="7" t="s">
        <v>45</v>
      </c>
      <c r="B12" s="50" t="s">
        <v>36</v>
      </c>
      <c r="C12" s="8"/>
      <c r="D12" s="9">
        <v>24286</v>
      </c>
      <c r="E12" s="6"/>
      <c r="F12" s="72" t="str">
        <f t="shared" si="0"/>
        <v>MUSTAFA HASAN YUVALI</v>
      </c>
      <c r="G12" s="10">
        <v>24280</v>
      </c>
      <c r="H12" s="12"/>
      <c r="I12" s="57">
        <f t="shared" si="1"/>
        <v>6</v>
      </c>
      <c r="J12" s="54"/>
    </row>
    <row r="13" spans="1:11" ht="18.75" x14ac:dyDescent="0.3">
      <c r="A13" s="7" t="s">
        <v>46</v>
      </c>
      <c r="B13" s="50" t="s">
        <v>36</v>
      </c>
      <c r="C13" s="8"/>
      <c r="D13" s="9"/>
      <c r="E13" s="6"/>
      <c r="F13" s="72" t="str">
        <f t="shared" si="0"/>
        <v>MEHMET GÜLHAN</v>
      </c>
      <c r="G13" s="10">
        <v>300</v>
      </c>
      <c r="H13" s="12"/>
      <c r="I13" s="57">
        <f t="shared" si="1"/>
        <v>-300</v>
      </c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50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50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>
        <v>1600</v>
      </c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91578.5</v>
      </c>
      <c r="E19" s="20"/>
      <c r="F19" s="58" t="s">
        <v>10</v>
      </c>
      <c r="G19" s="59">
        <f>G4+G5+G6+G7+G8+G9+G10+G11+G12+G13+G15+G14+G17</f>
        <v>47740</v>
      </c>
      <c r="H19" s="60">
        <f>SUM(H4:H18)</f>
        <v>38385</v>
      </c>
      <c r="I19" s="61">
        <f>SUM(I4:I18)</f>
        <v>7053.5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207197</v>
      </c>
      <c r="C22" s="4">
        <v>208725</v>
      </c>
      <c r="D22" s="23">
        <f>B22-C22</f>
        <v>-1528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3700</v>
      </c>
      <c r="C23" s="27"/>
      <c r="D23" s="28">
        <f>B23/D22</f>
        <v>-2.4214659685863875</v>
      </c>
      <c r="F23" s="29" t="s">
        <v>19</v>
      </c>
      <c r="G23" s="30">
        <v>4495</v>
      </c>
      <c r="H23" s="30"/>
      <c r="I23" s="13"/>
    </row>
    <row r="24" spans="1:10" ht="19.5" thickBot="1" x14ac:dyDescent="0.3">
      <c r="A24" s="80" t="s">
        <v>20</v>
      </c>
      <c r="B24" s="31">
        <f>G30</f>
        <v>5795</v>
      </c>
      <c r="C24" s="32">
        <f>D19</f>
        <v>91578.5</v>
      </c>
      <c r="D24" s="33">
        <f>SUM(B24/C24)</f>
        <v>6.3279044753954253E-2</v>
      </c>
      <c r="F24" s="34" t="s">
        <v>21</v>
      </c>
      <c r="G24" s="10">
        <v>700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>
        <v>600</v>
      </c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5795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41945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5795</v>
      </c>
    </row>
    <row r="34" spans="1:10" ht="18.75" x14ac:dyDescent="0.3">
      <c r="A34" s="63" t="s">
        <v>37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41945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2022-04-09T07:34:29Z</cp:lastPrinted>
  <dcterms:created xsi:type="dcterms:W3CDTF">2015-06-05T18:17:20Z</dcterms:created>
  <dcterms:modified xsi:type="dcterms:W3CDTF">2022-04-09T07:47:21Z</dcterms:modified>
</cp:coreProperties>
</file>